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Факт_2022_План_2023" sheetId="1" r:id="rId1"/>
  </sheets>
  <definedNames>
    <definedName name="_xlnm.Print_Titles" localSheetId="0">'Факт_2022_План_2023'!$3:$5</definedName>
    <definedName name="_xlnm.Print_Area" localSheetId="0">'Факт_2022_План_2023'!$A$1:$H$44</definedName>
  </definedNames>
  <calcPr fullCalcOnLoad="1"/>
</workbook>
</file>

<file path=xl/sharedStrings.xml><?xml version="1.0" encoding="utf-8"?>
<sst xmlns="http://schemas.openxmlformats.org/spreadsheetml/2006/main" count="100" uniqueCount="63">
  <si>
    <t>Показатель "Выполнение учреждением Государственного задания на оказание услуг (выполнение работ)"</t>
  </si>
  <si>
    <t>Показатели выполнения Гос.задания</t>
  </si>
  <si>
    <t>Ответственное лицо:</t>
  </si>
  <si>
    <t>___________________________________________</t>
  </si>
  <si>
    <t>_____________________                      _____________________________</t>
  </si>
  <si>
    <t>Должность</t>
  </si>
  <si>
    <t>Площадь территории, кв.м</t>
  </si>
  <si>
    <t xml:space="preserve">.Всего предметов музейного фонда на конец периода, из них: </t>
  </si>
  <si>
    <t xml:space="preserve"> Количество предметов научно-вспомогательного фонда на конец периода</t>
  </si>
  <si>
    <t>Справочно:</t>
  </si>
  <si>
    <r>
      <rPr>
        <b/>
        <sz val="12"/>
        <rFont val="Times New Roman"/>
        <family val="1"/>
      </rPr>
      <t xml:space="preserve">Количество отреставрированных  предметов </t>
    </r>
    <r>
      <rPr>
        <sz val="12"/>
        <rFont val="Times New Roman"/>
        <family val="1"/>
      </rPr>
      <t>(музейных предметов и музейных коллекций, книжных памятников)</t>
    </r>
  </si>
  <si>
    <t>Работа "Формирование, учет, изучение, обеспечение физического сохранения и безопасности музейных предметов, музейных коллекций"</t>
  </si>
  <si>
    <t>Доля выполнения плана</t>
  </si>
  <si>
    <t xml:space="preserve">2.1.Число посетителей, чел. </t>
  </si>
  <si>
    <t xml:space="preserve">1.1.Число посетителей, чел. </t>
  </si>
  <si>
    <t>1.2. Количество новых выставок (экспозиций), ед.</t>
  </si>
  <si>
    <t>2.Вне стационара</t>
  </si>
  <si>
    <t>2.2. Количество новых выставок (экспозиций), ед.</t>
  </si>
  <si>
    <t xml:space="preserve">3.1.Число посетителей, чел. </t>
  </si>
  <si>
    <t>3.2. Количество новых выставок (экспозиций) ед.</t>
  </si>
  <si>
    <t>3.Удаленно через сеть Интернет</t>
  </si>
  <si>
    <t>1.В стационарных условиях</t>
  </si>
  <si>
    <t xml:space="preserve"> Работа                                                                                                                                                                                                                                                                                                                                                                                                                                                                                                                                             "Обеспечение сохранности и целостности историко-архитектурного комплекса, исторической среды и  ландшафтов"</t>
  </si>
  <si>
    <t>1.1.Количество участников мероприятий, чел.</t>
  </si>
  <si>
    <t>1.2.Количество проведенных мероприятий, ед.</t>
  </si>
  <si>
    <t>1.Культурно-массовые (уличные праздники, концерты)</t>
  </si>
  <si>
    <t>фестивали</t>
  </si>
  <si>
    <t>нефондовые (копийные) международные выставки</t>
  </si>
  <si>
    <r>
      <t xml:space="preserve">нефондовые выставки </t>
    </r>
    <r>
      <rPr>
        <b/>
        <i/>
        <sz val="11"/>
        <rFont val="Times New Roman"/>
        <family val="1"/>
      </rPr>
      <t>(стендовые и стационарные выставки, в которых количество экспонируемых муз.предметов менее 50%)</t>
    </r>
  </si>
  <si>
    <t>ИТОГО выполнение Государственного задания</t>
  </si>
  <si>
    <r>
      <t xml:space="preserve">2.Творческих (фестиваль и нефондовые выставки </t>
    </r>
    <r>
      <rPr>
        <b/>
        <i/>
        <sz val="12"/>
        <color indexed="10"/>
        <rFont val="Times New Roman"/>
        <family val="1"/>
      </rPr>
      <t>бесплатно)</t>
    </r>
  </si>
  <si>
    <t>Выполнено</t>
  </si>
  <si>
    <t>выполнено</t>
  </si>
  <si>
    <t>Ответственный исполнитель</t>
  </si>
  <si>
    <t>Полякова О.А.</t>
  </si>
  <si>
    <t>Абасова В.В.</t>
  </si>
  <si>
    <t>Бунина С.В.</t>
  </si>
  <si>
    <t>Корж Н.В.</t>
  </si>
  <si>
    <t>х</t>
  </si>
  <si>
    <t xml:space="preserve">Работа                                                                                                                                                                                                                                                                                                "Публичный показ музейных предметов,музейных коллекций" </t>
  </si>
  <si>
    <t xml:space="preserve">Работа                                                                                                                                                                                                                                                                                                                                                                                                                                                                                                                                             "Организация и проведение культурно-массовых  мероприятий" </t>
  </si>
  <si>
    <t xml:space="preserve">                           Подпись                                                 Расшифровка подписи</t>
  </si>
  <si>
    <t>Наименование работы</t>
  </si>
  <si>
    <t>Количество предметов основного фонда на конец периода, ед</t>
  </si>
  <si>
    <t>Выполнено             
(не выполнено)</t>
  </si>
  <si>
    <t>Голованова Н.М.</t>
  </si>
  <si>
    <t>2.1.Количество участников мероприятий, ед.</t>
  </si>
  <si>
    <t>2.2.Количество проведенных мероприятий, чел.</t>
  </si>
  <si>
    <t>Отчет за  2022 года</t>
  </si>
  <si>
    <t>Анализ выполнения  2022 года</t>
  </si>
  <si>
    <t xml:space="preserve">План </t>
  </si>
  <si>
    <t>% выполнения 2022 год к плану</t>
  </si>
  <si>
    <t>Работа "Общегородские культурные акции и проекты"</t>
  </si>
  <si>
    <t>Количество участников мероприятий, чел.</t>
  </si>
  <si>
    <t xml:space="preserve">Факт </t>
  </si>
  <si>
    <t>Количество проведенных мероприятий, ед.</t>
  </si>
  <si>
    <r>
      <t xml:space="preserve">Творческих (нефондовые выставки) </t>
    </r>
    <r>
      <rPr>
        <b/>
        <i/>
        <sz val="12"/>
        <color indexed="10"/>
        <rFont val="Times New Roman"/>
        <family val="1"/>
      </rPr>
      <t>платно</t>
    </r>
  </si>
  <si>
    <t>Выполнено (9 работ из 9)</t>
  </si>
  <si>
    <t>План на 2023 год</t>
  </si>
  <si>
    <r>
      <rPr>
        <b/>
        <sz val="11"/>
        <rFont val="Times New Roman"/>
        <family val="1"/>
      </rPr>
      <t xml:space="preserve">Выполнено </t>
    </r>
    <r>
      <rPr>
        <sz val="11"/>
        <rFont val="Times New Roman"/>
        <family val="1"/>
      </rPr>
      <t>(Перевыполнение в связи с большой посещаемостью выставок "Дайджест-коллекция 2022","Коломенское глазами художника" во Дворце царя Алексея Михайловича, "КиноКоломенское" в Сытном дворе)</t>
    </r>
  </si>
  <si>
    <r>
      <rPr>
        <b/>
        <sz val="11"/>
        <rFont val="Times New Roman"/>
        <family val="1"/>
      </rPr>
      <t>Выполнено</t>
    </r>
    <r>
      <rPr>
        <sz val="11"/>
        <rFont val="Times New Roman"/>
        <family val="1"/>
      </rPr>
      <t xml:space="preserve"> (Перевыполнение в 1 квартале связи с отменой ограничений при посещении экспозиций и продаже билетов. (Указ Мэра Москвы от 08.06.2020 № 68-УМ в редакции от 14.03.2022 № 14-УМ). Большое количество посетителей в Музее- заповеднике "Александровская слобода" по выставке "Пасхальный подарок" и в Новгородском музее- заповеднике по выставке "Тепло дворянских гнезд")</t>
    </r>
  </si>
  <si>
    <r>
      <rPr>
        <b/>
        <sz val="11"/>
        <rFont val="Times New Roman"/>
        <family val="1"/>
      </rPr>
      <t>Выполнено</t>
    </r>
    <r>
      <rPr>
        <sz val="11"/>
        <rFont val="Times New Roman"/>
        <family val="1"/>
      </rPr>
      <t xml:space="preserve"> (Перевыполнение в связи с заменой места проведения выставки "Кабы я была царица. Авторские куклы Марии Дмитриевой" на более посещаемое)</t>
    </r>
  </si>
  <si>
    <r>
      <rPr>
        <b/>
        <sz val="11"/>
        <rFont val="Times New Roman"/>
        <family val="1"/>
      </rPr>
      <t xml:space="preserve">Выполнено </t>
    </r>
    <r>
      <rPr>
        <sz val="11"/>
        <rFont val="Times New Roman"/>
        <family val="1"/>
      </rPr>
      <t>(Перевыполнение в связи с большим числом посетителей международных онлайн фестивалей в Венгрии и Азербайджане и посещение фестивалей "Фестиваля урожая" и "Литераторы в музее")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</si>
</sst>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[$-FC19]d\ mmmm\ yyyy\ &quot;г.&quot;"/>
    <numFmt numFmtId="191" formatCode="0.00000"/>
    <numFmt numFmtId="192" formatCode="0.0000"/>
    <numFmt numFmtId="193" formatCode="0.000"/>
    <numFmt numFmtId="194" formatCode="0.0"/>
  </numFmts>
  <fonts count="55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vertical="center"/>
    </xf>
    <xf numFmtId="188" fontId="11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54" fillId="2" borderId="10" xfId="0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10" fillId="2" borderId="10" xfId="0" applyNumberFormat="1" applyFont="1" applyFill="1" applyBorder="1" applyAlignment="1">
      <alignment horizontal="justify" vertical="center" wrapText="1"/>
    </xf>
    <xf numFmtId="4" fontId="1" fillId="2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4" fillId="0" borderId="19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="80" zoomScaleNormal="80" zoomScaleSheetLayoutView="80" zoomScalePageLayoutView="0" workbookViewId="0" topLeftCell="A1">
      <selection activeCell="K7" sqref="K7"/>
    </sheetView>
  </sheetViews>
  <sheetFormatPr defaultColWidth="9.140625" defaultRowHeight="12.75"/>
  <cols>
    <col min="1" max="1" width="31.00390625" style="2" customWidth="1"/>
    <col min="2" max="2" width="53.57421875" style="2" customWidth="1"/>
    <col min="3" max="4" width="14.28125" style="2" customWidth="1"/>
    <col min="5" max="5" width="28.421875" style="2" customWidth="1"/>
    <col min="6" max="6" width="15.421875" style="2" customWidth="1"/>
    <col min="7" max="7" width="21.57421875" style="1" hidden="1" customWidth="1"/>
    <col min="8" max="8" width="17.140625" style="2" customWidth="1"/>
    <col min="9" max="16384" width="9.140625" style="2" customWidth="1"/>
  </cols>
  <sheetData>
    <row r="1" spans="1:7" ht="24.75" customHeight="1">
      <c r="A1" s="47" t="s">
        <v>48</v>
      </c>
      <c r="B1" s="47"/>
      <c r="C1" s="47"/>
      <c r="D1" s="47"/>
      <c r="E1" s="47"/>
      <c r="F1" s="47"/>
      <c r="G1" s="47"/>
    </row>
    <row r="2" spans="1:7" ht="42.75" customHeight="1">
      <c r="A2" s="53" t="s">
        <v>0</v>
      </c>
      <c r="B2" s="53"/>
      <c r="C2" s="53"/>
      <c r="D2" s="53"/>
      <c r="E2" s="53"/>
      <c r="F2" s="53"/>
      <c r="G2" s="53"/>
    </row>
    <row r="3" spans="1:8" ht="25.5" customHeight="1">
      <c r="A3" s="54" t="s">
        <v>42</v>
      </c>
      <c r="B3" s="56" t="s">
        <v>1</v>
      </c>
      <c r="C3" s="56" t="s">
        <v>49</v>
      </c>
      <c r="D3" s="56"/>
      <c r="E3" s="56"/>
      <c r="F3" s="54" t="s">
        <v>51</v>
      </c>
      <c r="G3" s="59" t="s">
        <v>33</v>
      </c>
      <c r="H3" s="54" t="s">
        <v>58</v>
      </c>
    </row>
    <row r="4" spans="1:8" ht="25.5" customHeight="1">
      <c r="A4" s="54"/>
      <c r="B4" s="56"/>
      <c r="C4" s="56" t="s">
        <v>50</v>
      </c>
      <c r="D4" s="48" t="s">
        <v>54</v>
      </c>
      <c r="E4" s="54" t="s">
        <v>44</v>
      </c>
      <c r="F4" s="54"/>
      <c r="G4" s="59"/>
      <c r="H4" s="54"/>
    </row>
    <row r="5" spans="1:8" ht="39.75" customHeight="1">
      <c r="A5" s="55"/>
      <c r="B5" s="57"/>
      <c r="C5" s="56"/>
      <c r="D5" s="49"/>
      <c r="E5" s="54"/>
      <c r="F5" s="54"/>
      <c r="G5" s="59"/>
      <c r="H5" s="54"/>
    </row>
    <row r="6" spans="1:8" ht="41.25" customHeight="1">
      <c r="A6" s="52" t="s">
        <v>11</v>
      </c>
      <c r="B6" s="33" t="s">
        <v>43</v>
      </c>
      <c r="C6" s="34">
        <v>169533</v>
      </c>
      <c r="D6" s="34">
        <v>169533</v>
      </c>
      <c r="E6" s="34" t="s">
        <v>31</v>
      </c>
      <c r="F6" s="35">
        <f>D6/C6*100</f>
        <v>100</v>
      </c>
      <c r="G6" s="39" t="s">
        <v>34</v>
      </c>
      <c r="H6" s="34">
        <v>169761</v>
      </c>
    </row>
    <row r="7" spans="1:8" ht="116.25" customHeight="1">
      <c r="A7" s="60"/>
      <c r="B7" s="14" t="s">
        <v>10</v>
      </c>
      <c r="C7" s="13">
        <v>493</v>
      </c>
      <c r="D7" s="13">
        <v>493</v>
      </c>
      <c r="E7" s="15" t="s">
        <v>31</v>
      </c>
      <c r="F7" s="16">
        <f>D7/C7*100</f>
        <v>100</v>
      </c>
      <c r="G7" s="39"/>
      <c r="H7" s="13">
        <v>493</v>
      </c>
    </row>
    <row r="8" spans="1:8" ht="23.25" customHeight="1" hidden="1">
      <c r="A8" s="52"/>
      <c r="B8" s="17" t="s">
        <v>9</v>
      </c>
      <c r="C8" s="18"/>
      <c r="D8" s="18"/>
      <c r="E8" s="3"/>
      <c r="F8" s="16" t="e">
        <f>#REF!/C8*100</f>
        <v>#REF!</v>
      </c>
      <c r="G8" s="39"/>
      <c r="H8" s="42"/>
    </row>
    <row r="9" spans="1:8" ht="32.25" customHeight="1" hidden="1">
      <c r="A9" s="60"/>
      <c r="B9" s="17" t="s">
        <v>8</v>
      </c>
      <c r="C9" s="18"/>
      <c r="D9" s="18"/>
      <c r="E9" s="3"/>
      <c r="F9" s="16" t="e">
        <f>#REF!/C9*100</f>
        <v>#REF!</v>
      </c>
      <c r="G9" s="39"/>
      <c r="H9" s="42"/>
    </row>
    <row r="10" spans="1:8" ht="32.25" customHeight="1" hidden="1">
      <c r="A10" s="60"/>
      <c r="B10" s="17" t="s">
        <v>7</v>
      </c>
      <c r="C10" s="18"/>
      <c r="D10" s="18"/>
      <c r="E10" s="3"/>
      <c r="F10" s="16" t="e">
        <f>#REF!/C10*100</f>
        <v>#REF!</v>
      </c>
      <c r="G10" s="39"/>
      <c r="H10" s="42"/>
    </row>
    <row r="11" spans="1:8" ht="33.75" customHeight="1">
      <c r="A11" s="52" t="s">
        <v>39</v>
      </c>
      <c r="B11" s="19" t="s">
        <v>21</v>
      </c>
      <c r="C11" s="15"/>
      <c r="D11" s="15"/>
      <c r="E11" s="20"/>
      <c r="F11" s="16"/>
      <c r="G11" s="39" t="s">
        <v>45</v>
      </c>
      <c r="H11" s="42"/>
    </row>
    <row r="12" spans="1:8" ht="165" customHeight="1">
      <c r="A12" s="52"/>
      <c r="B12" s="36" t="s">
        <v>14</v>
      </c>
      <c r="C12" s="34">
        <v>110430</v>
      </c>
      <c r="D12" s="34">
        <v>339132</v>
      </c>
      <c r="E12" s="43" t="s">
        <v>59</v>
      </c>
      <c r="F12" s="35">
        <f>D12/C12*100</f>
        <v>307.1013311600109</v>
      </c>
      <c r="G12" s="39"/>
      <c r="H12" s="34">
        <v>110430</v>
      </c>
    </row>
    <row r="13" spans="1:8" ht="39.75" customHeight="1">
      <c r="A13" s="52"/>
      <c r="B13" s="21" t="s">
        <v>15</v>
      </c>
      <c r="C13" s="3">
        <v>19</v>
      </c>
      <c r="D13" s="3">
        <v>19</v>
      </c>
      <c r="E13" s="15" t="s">
        <v>31</v>
      </c>
      <c r="F13" s="16">
        <f>D13/C13*100</f>
        <v>100</v>
      </c>
      <c r="G13" s="39"/>
      <c r="H13" s="3">
        <v>19</v>
      </c>
    </row>
    <row r="14" spans="1:8" ht="48" customHeight="1">
      <c r="A14" s="52" t="s">
        <v>39</v>
      </c>
      <c r="B14" s="19" t="s">
        <v>16</v>
      </c>
      <c r="C14" s="15"/>
      <c r="D14" s="15"/>
      <c r="E14" s="20"/>
      <c r="F14" s="16"/>
      <c r="G14" s="39" t="s">
        <v>45</v>
      </c>
      <c r="H14" s="42"/>
    </row>
    <row r="15" spans="1:8" ht="237" customHeight="1">
      <c r="A15" s="52"/>
      <c r="B15" s="36" t="s">
        <v>13</v>
      </c>
      <c r="C15" s="34">
        <v>7800</v>
      </c>
      <c r="D15" s="34">
        <v>10683</v>
      </c>
      <c r="E15" s="43" t="s">
        <v>60</v>
      </c>
      <c r="F15" s="35">
        <f>D15/C15*100</f>
        <v>136.96153846153848</v>
      </c>
      <c r="G15" s="40"/>
      <c r="H15" s="34">
        <v>7800</v>
      </c>
    </row>
    <row r="16" spans="1:8" ht="38.25" customHeight="1">
      <c r="A16" s="52"/>
      <c r="B16" s="21" t="s">
        <v>17</v>
      </c>
      <c r="C16" s="3">
        <v>5</v>
      </c>
      <c r="D16" s="3">
        <v>5</v>
      </c>
      <c r="E16" s="15" t="s">
        <v>31</v>
      </c>
      <c r="F16" s="16">
        <f>D16/C16*100</f>
        <v>100</v>
      </c>
      <c r="G16" s="40"/>
      <c r="H16" s="3">
        <v>8</v>
      </c>
    </row>
    <row r="17" spans="1:8" ht="35.25" customHeight="1">
      <c r="A17" s="52" t="s">
        <v>39</v>
      </c>
      <c r="B17" s="22" t="s">
        <v>20</v>
      </c>
      <c r="C17" s="23"/>
      <c r="D17" s="23"/>
      <c r="E17" s="20"/>
      <c r="F17" s="16"/>
      <c r="G17" s="39" t="s">
        <v>35</v>
      </c>
      <c r="H17" s="42"/>
    </row>
    <row r="18" spans="1:8" ht="36" customHeight="1">
      <c r="A18" s="52"/>
      <c r="B18" s="36" t="s">
        <v>18</v>
      </c>
      <c r="C18" s="34">
        <v>2700</v>
      </c>
      <c r="D18" s="34">
        <v>2902</v>
      </c>
      <c r="E18" s="34" t="s">
        <v>31</v>
      </c>
      <c r="F18" s="35">
        <f>D18/C18*100</f>
        <v>107.4814814814815</v>
      </c>
      <c r="G18" s="39"/>
      <c r="H18" s="34">
        <v>2700</v>
      </c>
    </row>
    <row r="19" spans="1:8" ht="45.75" customHeight="1">
      <c r="A19" s="52"/>
      <c r="B19" s="21" t="s">
        <v>19</v>
      </c>
      <c r="C19" s="3">
        <v>4</v>
      </c>
      <c r="D19" s="3">
        <v>4</v>
      </c>
      <c r="E19" s="15" t="s">
        <v>31</v>
      </c>
      <c r="F19" s="16">
        <f>D19/C19*100</f>
        <v>100</v>
      </c>
      <c r="G19" s="39"/>
      <c r="H19" s="3">
        <v>7</v>
      </c>
    </row>
    <row r="20" spans="1:8" ht="38.25" customHeight="1">
      <c r="A20" s="52" t="s">
        <v>40</v>
      </c>
      <c r="B20" s="22" t="s">
        <v>25</v>
      </c>
      <c r="C20" s="23"/>
      <c r="D20" s="23"/>
      <c r="E20" s="20"/>
      <c r="F20" s="16"/>
      <c r="G20" s="39" t="s">
        <v>36</v>
      </c>
      <c r="H20" s="42"/>
    </row>
    <row r="21" spans="1:8" ht="47.25" customHeight="1">
      <c r="A21" s="52"/>
      <c r="B21" s="37" t="s">
        <v>23</v>
      </c>
      <c r="C21" s="34">
        <v>203500</v>
      </c>
      <c r="D21" s="34">
        <v>213280</v>
      </c>
      <c r="E21" s="34" t="s">
        <v>31</v>
      </c>
      <c r="F21" s="35">
        <f>D21/C21*100</f>
        <v>104.80589680589681</v>
      </c>
      <c r="G21" s="39"/>
      <c r="H21" s="34">
        <v>215000</v>
      </c>
    </row>
    <row r="22" spans="1:8" ht="48" customHeight="1">
      <c r="A22" s="52"/>
      <c r="B22" s="24" t="s">
        <v>24</v>
      </c>
      <c r="C22" s="25">
        <v>16</v>
      </c>
      <c r="D22" s="25">
        <v>16</v>
      </c>
      <c r="E22" s="15" t="s">
        <v>31</v>
      </c>
      <c r="F22" s="16">
        <f>D22/C22*100</f>
        <v>100</v>
      </c>
      <c r="G22" s="39"/>
      <c r="H22" s="25">
        <v>22</v>
      </c>
    </row>
    <row r="23" spans="1:8" ht="43.5" customHeight="1">
      <c r="A23" s="52" t="s">
        <v>40</v>
      </c>
      <c r="B23" s="19" t="s">
        <v>30</v>
      </c>
      <c r="C23" s="15"/>
      <c r="D23" s="15"/>
      <c r="E23" s="26"/>
      <c r="F23" s="16"/>
      <c r="G23" s="39"/>
      <c r="H23" s="42"/>
    </row>
    <row r="24" spans="1:8" ht="37.5">
      <c r="A24" s="52"/>
      <c r="B24" s="37" t="s">
        <v>46</v>
      </c>
      <c r="C24" s="34">
        <f>SUM(C25:C27)</f>
        <v>21</v>
      </c>
      <c r="D24" s="34">
        <f>SUM(D25:D27)</f>
        <v>21</v>
      </c>
      <c r="E24" s="34" t="s">
        <v>31</v>
      </c>
      <c r="F24" s="35">
        <f>D24/C24*100</f>
        <v>100</v>
      </c>
      <c r="G24" s="39"/>
      <c r="H24" s="34">
        <f>SUM(H25:H27)</f>
        <v>15</v>
      </c>
    </row>
    <row r="25" spans="1:8" ht="40.5" customHeight="1">
      <c r="A25" s="52"/>
      <c r="B25" s="27" t="s">
        <v>26</v>
      </c>
      <c r="C25" s="9">
        <v>12</v>
      </c>
      <c r="D25" s="9">
        <v>12</v>
      </c>
      <c r="E25" s="28" t="s">
        <v>31</v>
      </c>
      <c r="F25" s="16">
        <f aca="true" t="shared" si="0" ref="F25:F31">D25/C25*100</f>
        <v>100</v>
      </c>
      <c r="G25" s="39" t="s">
        <v>36</v>
      </c>
      <c r="H25" s="9">
        <v>9</v>
      </c>
    </row>
    <row r="26" spans="1:8" ht="57" customHeight="1">
      <c r="A26" s="52"/>
      <c r="B26" s="27" t="s">
        <v>28</v>
      </c>
      <c r="C26" s="9">
        <v>2</v>
      </c>
      <c r="D26" s="9">
        <v>2</v>
      </c>
      <c r="E26" s="29" t="s">
        <v>31</v>
      </c>
      <c r="F26" s="16">
        <f t="shared" si="0"/>
        <v>100</v>
      </c>
      <c r="G26" s="39" t="s">
        <v>45</v>
      </c>
      <c r="H26" s="9">
        <v>6</v>
      </c>
    </row>
    <row r="27" spans="1:8" ht="39">
      <c r="A27" s="52"/>
      <c r="B27" s="27" t="s">
        <v>27</v>
      </c>
      <c r="C27" s="9">
        <v>7</v>
      </c>
      <c r="D27" s="9">
        <v>7</v>
      </c>
      <c r="E27" s="29" t="s">
        <v>31</v>
      </c>
      <c r="F27" s="16">
        <f t="shared" si="0"/>
        <v>100</v>
      </c>
      <c r="G27" s="39" t="s">
        <v>45</v>
      </c>
      <c r="H27" s="9">
        <v>0</v>
      </c>
    </row>
    <row r="28" spans="1:8" ht="134.25">
      <c r="A28" s="52"/>
      <c r="B28" s="37" t="s">
        <v>47</v>
      </c>
      <c r="C28" s="34">
        <f>SUM(C29:C31)</f>
        <v>68250</v>
      </c>
      <c r="D28" s="34">
        <f>SUM(D29:D31)</f>
        <v>78766</v>
      </c>
      <c r="E28" s="43" t="s">
        <v>62</v>
      </c>
      <c r="F28" s="35">
        <f t="shared" si="0"/>
        <v>115.40805860805861</v>
      </c>
      <c r="G28" s="39"/>
      <c r="H28" s="34">
        <f>H29+H30+H31</f>
        <v>69750</v>
      </c>
    </row>
    <row r="29" spans="1:8" ht="27.75" customHeight="1">
      <c r="A29" s="52"/>
      <c r="B29" s="27" t="s">
        <v>26</v>
      </c>
      <c r="C29" s="9">
        <v>46500</v>
      </c>
      <c r="D29" s="9">
        <v>55250</v>
      </c>
      <c r="E29" s="28" t="s">
        <v>31</v>
      </c>
      <c r="F29" s="16">
        <f t="shared" si="0"/>
        <v>118.81720430107528</v>
      </c>
      <c r="G29" s="39" t="s">
        <v>36</v>
      </c>
      <c r="H29" s="9">
        <v>43000</v>
      </c>
    </row>
    <row r="30" spans="1:8" ht="53.25" customHeight="1">
      <c r="A30" s="52"/>
      <c r="B30" s="27" t="s">
        <v>28</v>
      </c>
      <c r="C30" s="9">
        <v>19300</v>
      </c>
      <c r="D30" s="9">
        <v>20666</v>
      </c>
      <c r="E30" s="28" t="s">
        <v>31</v>
      </c>
      <c r="F30" s="16">
        <f t="shared" si="0"/>
        <v>107.07772020725388</v>
      </c>
      <c r="G30" s="39" t="s">
        <v>45</v>
      </c>
      <c r="H30" s="9">
        <v>26750</v>
      </c>
    </row>
    <row r="31" spans="1:8" ht="41.25" customHeight="1">
      <c r="A31" s="52"/>
      <c r="B31" s="27" t="s">
        <v>27</v>
      </c>
      <c r="C31" s="9">
        <v>2450</v>
      </c>
      <c r="D31" s="9">
        <v>2850</v>
      </c>
      <c r="E31" s="28" t="s">
        <v>31</v>
      </c>
      <c r="F31" s="16">
        <f t="shared" si="0"/>
        <v>116.3265306122449</v>
      </c>
      <c r="G31" s="39" t="s">
        <v>45</v>
      </c>
      <c r="H31" s="9">
        <v>0</v>
      </c>
    </row>
    <row r="32" spans="1:8" ht="36.75" customHeight="1">
      <c r="A32" s="52" t="s">
        <v>40</v>
      </c>
      <c r="B32" s="19" t="s">
        <v>56</v>
      </c>
      <c r="C32" s="15"/>
      <c r="D32" s="15"/>
      <c r="E32" s="26"/>
      <c r="F32" s="16"/>
      <c r="G32" s="39" t="s">
        <v>45</v>
      </c>
      <c r="H32" s="42"/>
    </row>
    <row r="33" spans="1:8" ht="96" customHeight="1">
      <c r="A33" s="52"/>
      <c r="B33" s="37" t="s">
        <v>53</v>
      </c>
      <c r="C33" s="34">
        <v>3164</v>
      </c>
      <c r="D33" s="34">
        <v>64407</v>
      </c>
      <c r="E33" s="43" t="s">
        <v>61</v>
      </c>
      <c r="F33" s="35">
        <f>D33/C33*100</f>
        <v>2035.6194690265486</v>
      </c>
      <c r="G33" s="39"/>
      <c r="H33" s="34">
        <v>89609</v>
      </c>
    </row>
    <row r="34" spans="1:8" ht="41.25" customHeight="1">
      <c r="A34" s="52"/>
      <c r="B34" s="30" t="s">
        <v>55</v>
      </c>
      <c r="C34" s="26">
        <v>2</v>
      </c>
      <c r="D34" s="26">
        <v>2</v>
      </c>
      <c r="E34" s="15" t="s">
        <v>31</v>
      </c>
      <c r="F34" s="13">
        <f>D34/C34*100</f>
        <v>100</v>
      </c>
      <c r="G34" s="39"/>
      <c r="H34" s="26">
        <v>2</v>
      </c>
    </row>
    <row r="35" spans="1:8" ht="57.75" customHeight="1">
      <c r="A35" s="50" t="s">
        <v>52</v>
      </c>
      <c r="B35" s="37" t="s">
        <v>53</v>
      </c>
      <c r="C35" s="34">
        <v>202250</v>
      </c>
      <c r="D35" s="34">
        <v>202250</v>
      </c>
      <c r="E35" s="34" t="s">
        <v>31</v>
      </c>
      <c r="F35" s="35">
        <v>100</v>
      </c>
      <c r="G35" s="39" t="s">
        <v>45</v>
      </c>
      <c r="H35" s="34" t="s">
        <v>38</v>
      </c>
    </row>
    <row r="36" spans="1:8" ht="57.75" customHeight="1">
      <c r="A36" s="51"/>
      <c r="B36" s="37" t="s">
        <v>55</v>
      </c>
      <c r="C36" s="34">
        <v>2</v>
      </c>
      <c r="D36" s="34">
        <v>2</v>
      </c>
      <c r="E36" s="34" t="s">
        <v>31</v>
      </c>
      <c r="F36" s="35">
        <v>100</v>
      </c>
      <c r="G36" s="39"/>
      <c r="H36" s="34" t="s">
        <v>38</v>
      </c>
    </row>
    <row r="37" spans="1:8" ht="57" customHeight="1">
      <c r="A37" s="52" t="s">
        <v>22</v>
      </c>
      <c r="B37" s="33" t="s">
        <v>6</v>
      </c>
      <c r="C37" s="34">
        <v>2749702</v>
      </c>
      <c r="D37" s="34">
        <v>2749702</v>
      </c>
      <c r="E37" s="34" t="s">
        <v>31</v>
      </c>
      <c r="F37" s="35">
        <f>D37/C37*100</f>
        <v>100</v>
      </c>
      <c r="G37" s="39" t="s">
        <v>37</v>
      </c>
      <c r="H37" s="44">
        <v>2709824.61</v>
      </c>
    </row>
    <row r="38" spans="1:8" ht="121.5" customHeight="1">
      <c r="A38" s="60"/>
      <c r="B38" s="31" t="s">
        <v>12</v>
      </c>
      <c r="C38" s="32">
        <v>100</v>
      </c>
      <c r="D38" s="32">
        <v>100</v>
      </c>
      <c r="E38" s="16" t="s">
        <v>32</v>
      </c>
      <c r="F38" s="16">
        <f>D38/C38*100</f>
        <v>100</v>
      </c>
      <c r="G38" s="39"/>
      <c r="H38" s="32">
        <v>100</v>
      </c>
    </row>
    <row r="39" spans="1:8" ht="32.25" customHeight="1" hidden="1" thickBot="1">
      <c r="A39" s="58" t="s">
        <v>29</v>
      </c>
      <c r="B39" s="45"/>
      <c r="C39" s="8"/>
      <c r="D39" s="12"/>
      <c r="E39" s="38" t="s">
        <v>57</v>
      </c>
      <c r="F39" s="7"/>
      <c r="G39" s="41"/>
      <c r="H39" s="42"/>
    </row>
    <row r="40" ht="18.75" hidden="1"/>
    <row r="41" ht="18.75" hidden="1">
      <c r="A41" s="2" t="s">
        <v>2</v>
      </c>
    </row>
    <row r="42" ht="18.75" hidden="1"/>
    <row r="43" spans="1:4" ht="18.75" hidden="1">
      <c r="A43" s="2" t="s">
        <v>3</v>
      </c>
      <c r="B43" s="46" t="s">
        <v>4</v>
      </c>
      <c r="C43" s="46"/>
      <c r="D43" s="11"/>
    </row>
    <row r="44" spans="1:2" ht="18.75" hidden="1">
      <c r="A44" s="4" t="s">
        <v>5</v>
      </c>
      <c r="B44" s="5" t="s">
        <v>41</v>
      </c>
    </row>
    <row r="45" ht="18.75" hidden="1"/>
    <row r="46" ht="18.75" hidden="1"/>
    <row r="47" ht="18.75" hidden="1"/>
    <row r="48" ht="18.75" hidden="1"/>
    <row r="49" spans="1:4" ht="18.75" hidden="1">
      <c r="A49" s="10"/>
      <c r="B49" s="10"/>
      <c r="C49" s="10"/>
      <c r="D49" s="10"/>
    </row>
    <row r="50" spans="1:4" ht="18.75" hidden="1">
      <c r="A50" s="6"/>
      <c r="B50" s="6"/>
      <c r="C50" s="6"/>
      <c r="D50" s="6"/>
    </row>
    <row r="51" spans="1:4" ht="18.75">
      <c r="A51" s="10"/>
      <c r="B51" s="10"/>
      <c r="C51" s="10"/>
      <c r="D51" s="10"/>
    </row>
    <row r="52" spans="1:4" ht="20.25" customHeight="1">
      <c r="A52" s="6"/>
      <c r="B52" s="6"/>
      <c r="C52" s="6"/>
      <c r="D52" s="6"/>
    </row>
    <row r="53" spans="1:4" ht="20.25" customHeight="1">
      <c r="A53" s="6"/>
      <c r="B53" s="6"/>
      <c r="C53" s="6"/>
      <c r="D53" s="6"/>
    </row>
    <row r="54" ht="20.25" customHeight="1"/>
  </sheetData>
  <sheetProtection/>
  <mergeCells count="23">
    <mergeCell ref="H3:H5"/>
    <mergeCell ref="G3:G5"/>
    <mergeCell ref="A32:A34"/>
    <mergeCell ref="A37:A38"/>
    <mergeCell ref="A6:A7"/>
    <mergeCell ref="A8:A10"/>
    <mergeCell ref="A14:A16"/>
    <mergeCell ref="A1:G1"/>
    <mergeCell ref="A2:G2"/>
    <mergeCell ref="A3:A5"/>
    <mergeCell ref="B3:B5"/>
    <mergeCell ref="C3:E3"/>
    <mergeCell ref="A39:B39"/>
    <mergeCell ref="A11:A13"/>
    <mergeCell ref="C4:C5"/>
    <mergeCell ref="E4:E5"/>
    <mergeCell ref="F3:F5"/>
    <mergeCell ref="B43:C43"/>
    <mergeCell ref="D4:D5"/>
    <mergeCell ref="A35:A36"/>
    <mergeCell ref="A17:A19"/>
    <mergeCell ref="A20:A22"/>
    <mergeCell ref="A23:A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Ариведерчивич Кетцалькоатль</cp:lastModifiedBy>
  <cp:lastPrinted>2023-01-13T07:22:24Z</cp:lastPrinted>
  <dcterms:created xsi:type="dcterms:W3CDTF">1996-10-08T23:32:33Z</dcterms:created>
  <dcterms:modified xsi:type="dcterms:W3CDTF">2023-01-31T13:16:17Z</dcterms:modified>
  <cp:category/>
  <cp:version/>
  <cp:contentType/>
  <cp:contentStatus/>
</cp:coreProperties>
</file>